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2.10\東京給与\26 企業型DC\マニュアル\従業員向け案内\最低賃金変更に伴う変更　2024.10\"/>
    </mc:Choice>
  </mc:AlternateContent>
  <xr:revisionPtr revIDLastSave="0" documentId="13_ncr:1_{3B59BB1F-FCB2-4C07-844E-D3B4E990DFEA}" xr6:coauthVersionLast="47" xr6:coauthVersionMax="47" xr10:uidLastSave="{00000000-0000-0000-0000-000000000000}"/>
  <bookViews>
    <workbookView xWindow="-105" yWindow="-16320" windowWidth="29040" windowHeight="15720" xr2:uid="{A405C0CA-24DD-4799-8331-587BB72437BB}"/>
  </bookViews>
  <sheets>
    <sheet name="イサク" sheetId="1" r:id="rId1"/>
  </sheets>
  <externalReferences>
    <externalReference r:id="rId2"/>
  </externalReferences>
  <definedNames>
    <definedName name="_xlnm.Print_Area" localSheetId="0">イサク!$B$1:$L$38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J28" i="1" s="1"/>
</calcChain>
</file>

<file path=xl/sharedStrings.xml><?xml version="1.0" encoding="utf-8"?>
<sst xmlns="http://schemas.openxmlformats.org/spreadsheetml/2006/main" count="35" uniqueCount="33">
  <si>
    <t>企業型確定拠出年金（企業型DC）の拠出限度額計算する表となります。</t>
    <rPh sb="0" eb="3">
      <t>キギョウガタ</t>
    </rPh>
    <rPh sb="3" eb="9">
      <t>カクテイキョシュツネンキン</t>
    </rPh>
    <rPh sb="10" eb="13">
      <t>キギョウガタ</t>
    </rPh>
    <rPh sb="17" eb="22">
      <t>キョシュツゲンドガク</t>
    </rPh>
    <rPh sb="22" eb="24">
      <t>ケイサン</t>
    </rPh>
    <rPh sb="26" eb="27">
      <t>ヒョウ</t>
    </rPh>
    <phoneticPr fontId="2"/>
  </si>
  <si>
    <t>拠出を検討している職員は、下記表に時給と労働時間を当てはめて拠出できる限度額を確認してください。</t>
    <rPh sb="0" eb="2">
      <t>キョシュツ</t>
    </rPh>
    <rPh sb="3" eb="5">
      <t>ケントウ</t>
    </rPh>
    <rPh sb="9" eb="11">
      <t>ショクイン</t>
    </rPh>
    <rPh sb="13" eb="16">
      <t>カキヒョウ</t>
    </rPh>
    <rPh sb="17" eb="19">
      <t>ジキュウ</t>
    </rPh>
    <rPh sb="20" eb="22">
      <t>ロウドウ</t>
    </rPh>
    <rPh sb="22" eb="24">
      <t>ジカン</t>
    </rPh>
    <rPh sb="25" eb="26">
      <t>ア</t>
    </rPh>
    <rPh sb="30" eb="32">
      <t>キョシュツ</t>
    </rPh>
    <rPh sb="35" eb="38">
      <t>ゲンドガク</t>
    </rPh>
    <rPh sb="39" eb="41">
      <t>カクニン</t>
    </rPh>
    <phoneticPr fontId="2"/>
  </si>
  <si>
    <t>※拠出限度額を超えて拠出することは出来ません。</t>
    <rPh sb="1" eb="3">
      <t>キョシュツ</t>
    </rPh>
    <rPh sb="3" eb="5">
      <t>ゲンド</t>
    </rPh>
    <rPh sb="5" eb="6">
      <t>ガク</t>
    </rPh>
    <rPh sb="7" eb="8">
      <t>コ</t>
    </rPh>
    <rPh sb="10" eb="12">
      <t>キョシュツ</t>
    </rPh>
    <rPh sb="17" eb="19">
      <t>デキ</t>
    </rPh>
    <phoneticPr fontId="2"/>
  </si>
  <si>
    <t>手順①</t>
    <rPh sb="0" eb="2">
      <t>テジュン</t>
    </rPh>
    <phoneticPr fontId="2"/>
  </si>
  <si>
    <t>時間給を入力してください。</t>
    <rPh sb="0" eb="3">
      <t>ジカンキュウ</t>
    </rPh>
    <rPh sb="4" eb="6">
      <t>ニュウリョク</t>
    </rPh>
    <phoneticPr fontId="2"/>
  </si>
  <si>
    <t>※時給1,263円を下回る場合は、制度対象外となり”拠出が出来ません。”</t>
    <phoneticPr fontId="2"/>
  </si>
  <si>
    <t>手順②</t>
    <rPh sb="0" eb="2">
      <t>テジュン</t>
    </rPh>
    <phoneticPr fontId="2"/>
  </si>
  <si>
    <r>
      <t>1日の労働時間を</t>
    </r>
    <r>
      <rPr>
        <b/>
        <u/>
        <sz val="16"/>
        <rFont val="游ゴシック"/>
        <family val="3"/>
        <charset val="128"/>
        <scheme val="minor"/>
      </rPr>
      <t>10進数で入力</t>
    </r>
    <r>
      <rPr>
        <sz val="16"/>
        <rFont val="游ゴシック"/>
        <family val="3"/>
        <charset val="128"/>
        <scheme val="minor"/>
      </rPr>
      <t>してください。例）5時間30分の場合⇒5.5</t>
    </r>
    <rPh sb="1" eb="2">
      <t>ニチ</t>
    </rPh>
    <rPh sb="3" eb="5">
      <t>ロウドウ</t>
    </rPh>
    <rPh sb="5" eb="7">
      <t>ジカン</t>
    </rPh>
    <rPh sb="10" eb="12">
      <t>シンスウ</t>
    </rPh>
    <rPh sb="13" eb="15">
      <t>ニュウリョク</t>
    </rPh>
    <rPh sb="22" eb="23">
      <t>レイ</t>
    </rPh>
    <rPh sb="25" eb="27">
      <t>ジカン</t>
    </rPh>
    <rPh sb="29" eb="30">
      <t>フン</t>
    </rPh>
    <rPh sb="31" eb="33">
      <t>バアイ</t>
    </rPh>
    <phoneticPr fontId="2"/>
  </si>
  <si>
    <t>※休憩時間は除いてください。</t>
    <phoneticPr fontId="2"/>
  </si>
  <si>
    <r>
      <t>複数の労働時間がある場合は、</t>
    </r>
    <r>
      <rPr>
        <b/>
        <u/>
        <sz val="16"/>
        <color theme="1"/>
        <rFont val="游ゴシック"/>
        <family val="3"/>
        <charset val="128"/>
        <scheme val="minor"/>
      </rPr>
      <t>最も短い時間を入力</t>
    </r>
    <r>
      <rPr>
        <sz val="16"/>
        <color theme="1"/>
        <rFont val="游ゴシック"/>
        <family val="3"/>
        <charset val="128"/>
        <scheme val="minor"/>
      </rPr>
      <t>してください。</t>
    </r>
    <phoneticPr fontId="2"/>
  </si>
  <si>
    <r>
      <t>夜勤専従の方は、1日の労働時間は</t>
    </r>
    <r>
      <rPr>
        <b/>
        <u/>
        <sz val="16"/>
        <rFont val="游ゴシック"/>
        <family val="3"/>
        <charset val="128"/>
        <scheme val="minor"/>
      </rPr>
      <t>”13.25”と入力</t>
    </r>
    <r>
      <rPr>
        <sz val="16"/>
        <rFont val="游ゴシック"/>
        <family val="3"/>
        <charset val="128"/>
        <scheme val="minor"/>
      </rPr>
      <t>してください。</t>
    </r>
    <rPh sb="0" eb="2">
      <t>ヤキン</t>
    </rPh>
    <rPh sb="2" eb="4">
      <t>センジュウ</t>
    </rPh>
    <rPh sb="5" eb="6">
      <t>カタ</t>
    </rPh>
    <rPh sb="9" eb="10">
      <t>ニチ</t>
    </rPh>
    <rPh sb="11" eb="13">
      <t>ロウドウ</t>
    </rPh>
    <rPh sb="13" eb="15">
      <t>ジカン</t>
    </rPh>
    <rPh sb="24" eb="26">
      <t>ニュウリョク</t>
    </rPh>
    <phoneticPr fontId="2"/>
  </si>
  <si>
    <t>手順③</t>
    <rPh sb="0" eb="2">
      <t>テジュン</t>
    </rPh>
    <phoneticPr fontId="2"/>
  </si>
  <si>
    <t>1週間の所定労働時間を、入力してください。</t>
    <rPh sb="1" eb="3">
      <t>シュウカン</t>
    </rPh>
    <rPh sb="4" eb="6">
      <t>ショテイ</t>
    </rPh>
    <rPh sb="6" eb="8">
      <t>ロウドウ</t>
    </rPh>
    <rPh sb="8" eb="10">
      <t>ジカン</t>
    </rPh>
    <rPh sb="12" eb="14">
      <t>ニュウリョク</t>
    </rPh>
    <phoneticPr fontId="2"/>
  </si>
  <si>
    <r>
      <t>1週間3～4日の場合は、</t>
    </r>
    <r>
      <rPr>
        <b/>
        <u/>
        <sz val="16"/>
        <rFont val="游ゴシック"/>
        <family val="3"/>
        <charset val="128"/>
        <scheme val="minor"/>
      </rPr>
      <t>少ない方を入力</t>
    </r>
    <r>
      <rPr>
        <sz val="16"/>
        <rFont val="游ゴシック"/>
        <family val="3"/>
        <charset val="128"/>
        <scheme val="minor"/>
      </rPr>
      <t>してください。</t>
    </r>
    <rPh sb="1" eb="3">
      <t>シュウカン</t>
    </rPh>
    <rPh sb="6" eb="7">
      <t>ニチ</t>
    </rPh>
    <rPh sb="8" eb="10">
      <t>バアイ</t>
    </rPh>
    <rPh sb="12" eb="13">
      <t>スク</t>
    </rPh>
    <rPh sb="15" eb="16">
      <t>ホウ</t>
    </rPh>
    <rPh sb="17" eb="19">
      <t>ニュウリョク</t>
    </rPh>
    <phoneticPr fontId="2"/>
  </si>
  <si>
    <t>夜勤専従の方は、1日ではなく1回と回数で読み替えてください。</t>
    <rPh sb="0" eb="2">
      <t>ヤキン</t>
    </rPh>
    <rPh sb="2" eb="4">
      <t>センジュウ</t>
    </rPh>
    <rPh sb="5" eb="6">
      <t>カタ</t>
    </rPh>
    <rPh sb="9" eb="10">
      <t>ニチ</t>
    </rPh>
    <rPh sb="15" eb="16">
      <t>カイ</t>
    </rPh>
    <rPh sb="17" eb="19">
      <t>カイスウ</t>
    </rPh>
    <rPh sb="20" eb="21">
      <t>ヨ</t>
    </rPh>
    <rPh sb="22" eb="23">
      <t>カ</t>
    </rPh>
    <phoneticPr fontId="2"/>
  </si>
  <si>
    <t>手順④</t>
    <rPh sb="0" eb="2">
      <t>テジュン</t>
    </rPh>
    <phoneticPr fontId="2"/>
  </si>
  <si>
    <t>①エクセルの場合は、自動で拠出限度額が表示されます。</t>
    <rPh sb="6" eb="8">
      <t>バアイ</t>
    </rPh>
    <rPh sb="10" eb="12">
      <t>ジドウ</t>
    </rPh>
    <rPh sb="13" eb="15">
      <t>キョシュツ</t>
    </rPh>
    <rPh sb="15" eb="17">
      <t>ゲンド</t>
    </rPh>
    <rPh sb="17" eb="18">
      <t>ガク</t>
    </rPh>
    <rPh sb="19" eb="21">
      <t>ヒョウジ</t>
    </rPh>
    <phoneticPr fontId="2"/>
  </si>
  <si>
    <t>②手書きで計算する場合、月の所定労働時間は、次の通り計算を行ってください。</t>
    <rPh sb="1" eb="3">
      <t>テガ</t>
    </rPh>
    <rPh sb="5" eb="7">
      <t>ケイサン</t>
    </rPh>
    <rPh sb="9" eb="11">
      <t>バアイ</t>
    </rPh>
    <rPh sb="12" eb="13">
      <t>ツキ</t>
    </rPh>
    <rPh sb="14" eb="16">
      <t>ショテイ</t>
    </rPh>
    <rPh sb="16" eb="18">
      <t>ロウドウ</t>
    </rPh>
    <rPh sb="18" eb="20">
      <t>ジカン</t>
    </rPh>
    <rPh sb="22" eb="23">
      <t>ツギ</t>
    </rPh>
    <rPh sb="24" eb="25">
      <t>トオ</t>
    </rPh>
    <rPh sb="26" eb="28">
      <t>ケイサン</t>
    </rPh>
    <rPh sb="29" eb="30">
      <t>オコナ</t>
    </rPh>
    <phoneticPr fontId="2"/>
  </si>
  <si>
    <r>
      <rPr>
        <b/>
        <sz val="16"/>
        <color theme="1"/>
        <rFont val="游ゴシック"/>
        <family val="3"/>
        <charset val="128"/>
        <scheme val="minor"/>
      </rPr>
      <t>　</t>
    </r>
    <r>
      <rPr>
        <b/>
        <u/>
        <sz val="16"/>
        <color theme="1"/>
        <rFont val="游ゴシック"/>
        <family val="3"/>
        <charset val="128"/>
        <scheme val="minor"/>
      </rPr>
      <t>月の所定労働時間＝１日の所定労働時間×１週間所定労働日×４週間</t>
    </r>
    <rPh sb="11" eb="12">
      <t>ニチ</t>
    </rPh>
    <rPh sb="13" eb="15">
      <t>ショテイ</t>
    </rPh>
    <rPh sb="15" eb="17">
      <t>ロウドウ</t>
    </rPh>
    <rPh sb="17" eb="19">
      <t>ジカン</t>
    </rPh>
    <rPh sb="21" eb="23">
      <t>シュウカン</t>
    </rPh>
    <rPh sb="23" eb="25">
      <t>ショテイ</t>
    </rPh>
    <rPh sb="25" eb="27">
      <t>ロウドウ</t>
    </rPh>
    <rPh sb="27" eb="28">
      <t>ビ</t>
    </rPh>
    <rPh sb="30" eb="32">
      <t>シュウカン</t>
    </rPh>
    <phoneticPr fontId="2"/>
  </si>
  <si>
    <t>１．給与</t>
    <rPh sb="2" eb="4">
      <t>キュウヨ</t>
    </rPh>
    <phoneticPr fontId="2"/>
  </si>
  <si>
    <t>時給</t>
    <rPh sb="0" eb="2">
      <t>ジキュウ</t>
    </rPh>
    <phoneticPr fontId="2"/>
  </si>
  <si>
    <t>1日
所定労働時間</t>
    <rPh sb="1" eb="2">
      <t>ニチ</t>
    </rPh>
    <rPh sb="3" eb="5">
      <t>ショテイ</t>
    </rPh>
    <rPh sb="5" eb="9">
      <t>ロウドウジカン</t>
    </rPh>
    <phoneticPr fontId="2"/>
  </si>
  <si>
    <t>１週間
所定労働日</t>
    <rPh sb="1" eb="2">
      <t>シュウ</t>
    </rPh>
    <rPh sb="2" eb="3">
      <t>カン</t>
    </rPh>
    <rPh sb="4" eb="9">
      <t>ショテイロウドウビ</t>
    </rPh>
    <phoneticPr fontId="2"/>
  </si>
  <si>
    <t>合計</t>
    <rPh sb="0" eb="2">
      <t>ゴウケイ</t>
    </rPh>
    <phoneticPr fontId="2"/>
  </si>
  <si>
    <t>２．＜拠出限度額早見表＞</t>
    <rPh sb="3" eb="5">
      <t>キョシュツ</t>
    </rPh>
    <rPh sb="5" eb="11">
      <t>ゲンドガクハヤミヒョウ</t>
    </rPh>
    <phoneticPr fontId="2"/>
  </si>
  <si>
    <t>月の所定労働時間</t>
    <rPh sb="0" eb="1">
      <t>ツキ</t>
    </rPh>
    <rPh sb="2" eb="8">
      <t>ショテイロウドウジカン</t>
    </rPh>
    <phoneticPr fontId="2"/>
  </si>
  <si>
    <t>以上</t>
    <rPh sb="0" eb="2">
      <t>イジョウ</t>
    </rPh>
    <phoneticPr fontId="2"/>
  </si>
  <si>
    <t>以下</t>
    <rPh sb="0" eb="2">
      <t>イカ</t>
    </rPh>
    <phoneticPr fontId="2"/>
  </si>
  <si>
    <t>拠出限度額</t>
    <rPh sb="0" eb="2">
      <t>キョシュツ</t>
    </rPh>
    <rPh sb="2" eb="4">
      <t>ゲンド</t>
    </rPh>
    <rPh sb="4" eb="5">
      <t>ガク</t>
    </rPh>
    <phoneticPr fontId="2"/>
  </si>
  <si>
    <t>あなたの拠出限度額は、</t>
    <rPh sb="6" eb="8">
      <t>ゲンド</t>
    </rPh>
    <phoneticPr fontId="2"/>
  </si>
  <si>
    <t>⇒</t>
    <phoneticPr fontId="2"/>
  </si>
  <si>
    <t>です。</t>
    <phoneticPr fontId="2"/>
  </si>
  <si>
    <t>医療法人社団　東京桜十字</t>
    <rPh sb="0" eb="6">
      <t>イリョウホウジンシャダン</t>
    </rPh>
    <rPh sb="7" eb="9">
      <t>トウキョウ</t>
    </rPh>
    <rPh sb="9" eb="10">
      <t>サクラ</t>
    </rPh>
    <rPh sb="10" eb="12">
      <t>ジュウジ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</si>
</sst>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時間&quot;"/>
    <numFmt numFmtId="177" formatCode="#,##0&quot;円&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u/>
      <sz val="16"/>
      <color rgb="FFFF0000"/>
      <name val="游ゴシック"/>
      <family val="3"/>
      <charset val="128"/>
      <scheme val="minor"/>
    </font>
    <font>
      <b/>
      <u/>
      <sz val="16"/>
      <name val="游ゴシック"/>
      <family val="3"/>
      <charset val="128"/>
      <scheme val="minor"/>
    </font>
    <font>
      <sz val="16"/>
      <name val="游ゴシック"/>
      <family val="3"/>
      <charset val="128"/>
      <scheme val="minor"/>
    </font>
    <font>
      <b/>
      <u/>
      <sz val="16"/>
      <color theme="1"/>
      <name val="游ゴシック"/>
      <family val="3"/>
      <charset val="128"/>
      <scheme val="minor"/>
    </font>
    <font>
      <b/>
      <sz val="16"/>
      <color theme="0"/>
      <name val="游ゴシック"/>
      <family val="3"/>
      <charset val="128"/>
      <scheme val="minor"/>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Alignment="1"/>
    <xf numFmtId="0" fontId="9" fillId="0" borderId="0" xfId="0" applyFont="1" applyAlignment="1">
      <alignment horizontal="center" vertical="center" wrapText="1"/>
    </xf>
    <xf numFmtId="38" fontId="3" fillId="0" borderId="0" xfId="1" applyFont="1" applyBorder="1">
      <alignment vertical="center"/>
    </xf>
    <xf numFmtId="0" fontId="9" fillId="2" borderId="8" xfId="0" applyFont="1" applyFill="1" applyBorder="1" applyAlignment="1">
      <alignment horizontal="center" vertical="center"/>
    </xf>
    <xf numFmtId="0" fontId="3" fillId="0" borderId="0" xfId="0" applyFont="1" applyAlignment="1">
      <alignment horizontal="right" vertical="center"/>
    </xf>
    <xf numFmtId="38" fontId="3" fillId="0" borderId="1" xfId="1" applyFont="1" applyBorder="1" applyAlignment="1">
      <alignment horizontal="center" vertical="center"/>
    </xf>
    <xf numFmtId="0" fontId="3" fillId="0" borderId="0" xfId="0" applyFont="1" applyAlignment="1">
      <alignment horizontal="center" vertical="center"/>
    </xf>
    <xf numFmtId="177" fontId="4" fillId="3" borderId="9" xfId="0" applyNumberFormat="1" applyFont="1" applyFill="1" applyBorder="1" applyAlignment="1">
      <alignment horizontal="center" vertical="center"/>
    </xf>
    <xf numFmtId="177" fontId="4" fillId="3" borderId="10" xfId="0" applyNumberFormat="1" applyFont="1" applyFill="1" applyBorder="1" applyAlignment="1">
      <alignment horizontal="center" vertical="center"/>
    </xf>
    <xf numFmtId="176" fontId="3" fillId="0" borderId="1" xfId="0" applyNumberFormat="1" applyFont="1" applyBorder="1" applyAlignment="1">
      <alignment horizontal="right" vertical="center"/>
    </xf>
    <xf numFmtId="177" fontId="3" fillId="0" borderId="1" xfId="1" applyNumberFormat="1" applyFont="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38" fontId="9" fillId="2" borderId="1" xfId="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38" fontId="3" fillId="0" borderId="1" xfId="1" applyFont="1" applyBorder="1" applyAlignment="1" applyProtection="1">
      <alignment horizontal="center" vertical="center"/>
      <protection locked="0"/>
    </xf>
    <xf numFmtId="40" fontId="3" fillId="0" borderId="1" xfId="1" applyNumberFormat="1" applyFont="1" applyBorder="1" applyAlignment="1" applyProtection="1">
      <alignment horizontal="center" vertical="center"/>
      <protection locked="0"/>
    </xf>
    <xf numFmtId="176" fontId="3" fillId="0" borderId="1" xfId="1" applyNumberFormat="1" applyFont="1" applyBorder="1" applyAlignment="1">
      <alignment horizontal="center" vertical="center"/>
    </xf>
  </cellXfs>
  <cellStyles count="2">
    <cellStyle name="桁区切り" xfId="1" builtinId="6"/>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2.10\&#26481;&#20140;&#32102;&#19982;\26%20&#20225;&#26989;&#22411;DC\&#12510;&#12491;&#12517;&#12450;&#12523;\&#24467;&#26989;&#21729;&#21521;&#12369;&#26696;&#20869;\&#26368;&#20302;&#36035;&#37329;&#22793;&#26356;&#12395;&#20276;&#12358;&#22793;&#26356;&#12288;2024.10\&#12304;&#26178;&#32102;&#32773;&#12305;&#65316;&#65315;&#25312;&#20986;&#38989;&#35336;&#31639;&#12288;2024.10&#65374;.xlsx" TargetMode="External"/><Relationship Id="rId1" Type="http://schemas.openxmlformats.org/officeDocument/2006/relationships/externalLinkPath" Target="&#12304;&#26178;&#32102;&#32773;&#12305;&#65316;&#65315;&#25312;&#20986;&#38989;&#35336;&#31639;&#12288;2024.10&#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桜十字ＨＤ"/>
      <sheetName val="桜十字ＨＤ (掲示用)"/>
      <sheetName val="イサク"/>
      <sheetName val="イサク (掲示用)"/>
      <sheetName val="カブサク"/>
      <sheetName val="カブサク (掲示用)"/>
      <sheetName val="リスト"/>
    </sheetNames>
    <sheetDataSet>
      <sheetData sheetId="0"/>
      <sheetData sheetId="1"/>
      <sheetData sheetId="2"/>
      <sheetData sheetId="3"/>
      <sheetData sheetId="4"/>
      <sheetData sheetId="5"/>
      <sheetData sheetId="6">
        <row r="20">
          <cell r="D20">
            <v>150</v>
          </cell>
          <cell r="F20">
            <v>15000</v>
          </cell>
        </row>
        <row r="21">
          <cell r="D21">
            <v>100</v>
          </cell>
          <cell r="F21">
            <v>10000</v>
          </cell>
        </row>
        <row r="22">
          <cell r="D22">
            <v>50</v>
          </cell>
          <cell r="F22">
            <v>5000</v>
          </cell>
        </row>
        <row r="23">
          <cell r="D23">
            <v>0</v>
          </cell>
          <cell r="F23">
            <v>0</v>
          </cell>
        </row>
        <row r="24">
          <cell r="D24" t="str">
            <v>対象外</v>
          </cell>
          <cell r="F24">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50EA-C75C-4CBA-AFE9-6B86CA1C13E2}">
  <sheetPr>
    <tabColor rgb="FF00B050"/>
    <pageSetUpPr fitToPage="1"/>
  </sheetPr>
  <dimension ref="B1:O39"/>
  <sheetViews>
    <sheetView tabSelected="1" view="pageBreakPreview" zoomScale="70" zoomScaleNormal="100" zoomScaleSheetLayoutView="70" workbookViewId="0">
      <selection activeCell="O20" sqref="O20"/>
    </sheetView>
  </sheetViews>
  <sheetFormatPr defaultColWidth="9" defaultRowHeight="26.4" x14ac:dyDescent="0.45"/>
  <cols>
    <col min="1" max="1" width="3.8984375" style="1" customWidth="1"/>
    <col min="2" max="11" width="13.09765625" style="1" customWidth="1"/>
    <col min="12" max="12" width="8.5" style="1" customWidth="1"/>
    <col min="13" max="14" width="14.8984375" style="1" customWidth="1"/>
    <col min="15" max="15" width="5" style="13" bestFit="1" customWidth="1"/>
    <col min="16" max="16" width="14.8984375" style="1" customWidth="1"/>
    <col min="17" max="16384" width="9" style="1"/>
  </cols>
  <sheetData>
    <row r="1" spans="2:3" ht="42.75" customHeight="1" x14ac:dyDescent="0.45">
      <c r="B1" s="2" t="s">
        <v>32</v>
      </c>
    </row>
    <row r="2" spans="2:3" ht="19.5" customHeight="1" x14ac:dyDescent="0.45">
      <c r="B2" s="2"/>
    </row>
    <row r="3" spans="2:3" x14ac:dyDescent="0.45">
      <c r="B3" s="1" t="s">
        <v>0</v>
      </c>
    </row>
    <row r="4" spans="2:3" x14ac:dyDescent="0.45">
      <c r="B4" s="1" t="s">
        <v>1</v>
      </c>
    </row>
    <row r="5" spans="2:3" x14ac:dyDescent="0.45">
      <c r="B5" s="3" t="s">
        <v>2</v>
      </c>
    </row>
    <row r="6" spans="2:3" ht="22.5" customHeight="1" x14ac:dyDescent="0.45">
      <c r="B6" s="3"/>
    </row>
    <row r="7" spans="2:3" x14ac:dyDescent="0.45">
      <c r="B7" s="4" t="s">
        <v>3</v>
      </c>
      <c r="C7" s="5" t="s">
        <v>4</v>
      </c>
    </row>
    <row r="8" spans="2:3" x14ac:dyDescent="0.45">
      <c r="B8" s="4"/>
      <c r="C8" s="3" t="s">
        <v>5</v>
      </c>
    </row>
    <row r="9" spans="2:3" x14ac:dyDescent="0.45">
      <c r="B9" s="4" t="s">
        <v>6</v>
      </c>
      <c r="C9" s="5" t="s">
        <v>7</v>
      </c>
    </row>
    <row r="10" spans="2:3" x14ac:dyDescent="0.45">
      <c r="B10" s="4"/>
      <c r="C10" s="4" t="s">
        <v>8</v>
      </c>
    </row>
    <row r="11" spans="2:3" x14ac:dyDescent="0.45">
      <c r="B11" s="4"/>
      <c r="C11" s="1" t="s">
        <v>9</v>
      </c>
    </row>
    <row r="12" spans="2:3" x14ac:dyDescent="0.45">
      <c r="B12" s="4"/>
      <c r="C12" s="5" t="s">
        <v>10</v>
      </c>
    </row>
    <row r="13" spans="2:3" x14ac:dyDescent="0.45">
      <c r="B13" s="4" t="s">
        <v>11</v>
      </c>
      <c r="C13" s="5" t="s">
        <v>12</v>
      </c>
    </row>
    <row r="14" spans="2:3" x14ac:dyDescent="0.45">
      <c r="B14" s="4"/>
      <c r="C14" s="5" t="s">
        <v>13</v>
      </c>
    </row>
    <row r="15" spans="2:3" x14ac:dyDescent="0.45">
      <c r="B15" s="4"/>
      <c r="C15" s="5" t="s">
        <v>14</v>
      </c>
    </row>
    <row r="16" spans="2:3" x14ac:dyDescent="0.45">
      <c r="B16" s="4" t="s">
        <v>15</v>
      </c>
      <c r="C16" s="5" t="s">
        <v>16</v>
      </c>
    </row>
    <row r="17" spans="2:12" x14ac:dyDescent="0.45">
      <c r="B17" s="4"/>
      <c r="C17" s="5" t="s">
        <v>17</v>
      </c>
    </row>
    <row r="18" spans="2:12" x14ac:dyDescent="0.45">
      <c r="C18" s="6" t="s">
        <v>18</v>
      </c>
    </row>
    <row r="19" spans="2:12" x14ac:dyDescent="0.45">
      <c r="B19" s="4"/>
    </row>
    <row r="20" spans="2:12" ht="42.75" customHeight="1" x14ac:dyDescent="0.65">
      <c r="B20" s="7" t="s">
        <v>19</v>
      </c>
    </row>
    <row r="21" spans="2:12" ht="56.25" customHeight="1" x14ac:dyDescent="0.45">
      <c r="B21" s="25" t="s">
        <v>20</v>
      </c>
      <c r="C21" s="25"/>
      <c r="D21" s="26" t="s">
        <v>21</v>
      </c>
      <c r="E21" s="26"/>
      <c r="F21" s="26" t="s">
        <v>22</v>
      </c>
      <c r="G21" s="26"/>
      <c r="H21" s="25" t="s">
        <v>23</v>
      </c>
      <c r="I21" s="25"/>
      <c r="J21" s="8"/>
    </row>
    <row r="22" spans="2:12" ht="32.25" customHeight="1" x14ac:dyDescent="0.45">
      <c r="B22" s="27"/>
      <c r="C22" s="27"/>
      <c r="D22" s="28"/>
      <c r="E22" s="28"/>
      <c r="F22" s="27"/>
      <c r="G22" s="27"/>
      <c r="H22" s="29" t="str">
        <f>IF(B22&lt;1263,"対象外",D22*F22*4)</f>
        <v>対象外</v>
      </c>
      <c r="I22" s="29"/>
      <c r="J22" s="9"/>
    </row>
    <row r="23" spans="2:12" ht="32.25" customHeight="1" x14ac:dyDescent="0.45">
      <c r="D23" s="6"/>
    </row>
    <row r="24" spans="2:12" ht="32.25" customHeight="1" x14ac:dyDescent="0.45"/>
    <row r="25" spans="2:12" ht="32.25" customHeight="1" thickBot="1" x14ac:dyDescent="0.5">
      <c r="B25" s="2" t="s">
        <v>24</v>
      </c>
    </row>
    <row r="26" spans="2:12" ht="32.25" customHeight="1" x14ac:dyDescent="0.45">
      <c r="B26" s="18" t="s">
        <v>25</v>
      </c>
      <c r="C26" s="19"/>
      <c r="D26" s="19"/>
      <c r="E26" s="20"/>
    </row>
    <row r="27" spans="2:12" ht="32.25" customHeight="1" thickBot="1" x14ac:dyDescent="0.5">
      <c r="B27" s="21" t="s">
        <v>26</v>
      </c>
      <c r="C27" s="22"/>
      <c r="D27" s="22" t="s">
        <v>27</v>
      </c>
      <c r="E27" s="23"/>
      <c r="F27" s="10"/>
      <c r="G27" s="24" t="s">
        <v>28</v>
      </c>
      <c r="H27" s="24"/>
      <c r="J27" s="1" t="s">
        <v>29</v>
      </c>
      <c r="L27" s="11"/>
    </row>
    <row r="28" spans="2:12" ht="40.5" customHeight="1" thickBot="1" x14ac:dyDescent="0.5">
      <c r="B28" s="16">
        <v>150</v>
      </c>
      <c r="C28" s="16"/>
      <c r="D28" s="16">
        <v>199</v>
      </c>
      <c r="E28" s="16"/>
      <c r="F28" s="12" t="s">
        <v>30</v>
      </c>
      <c r="G28" s="17">
        <v>15000</v>
      </c>
      <c r="H28" s="17"/>
      <c r="J28" s="14">
        <f>_xlfn.XLOOKUP($H22,[1]リスト!$D$20:$D$24,[1]リスト!F20:F24,,-1,1)</f>
        <v>0</v>
      </c>
      <c r="K28" s="15"/>
      <c r="L28" s="1" t="s">
        <v>31</v>
      </c>
    </row>
    <row r="29" spans="2:12" ht="40.5" customHeight="1" x14ac:dyDescent="0.45">
      <c r="B29" s="16">
        <v>100</v>
      </c>
      <c r="C29" s="16"/>
      <c r="D29" s="16">
        <v>149</v>
      </c>
      <c r="E29" s="16"/>
      <c r="F29" s="12" t="s">
        <v>30</v>
      </c>
      <c r="G29" s="17">
        <v>10000</v>
      </c>
      <c r="H29" s="17"/>
    </row>
    <row r="30" spans="2:12" ht="40.5" customHeight="1" x14ac:dyDescent="0.45">
      <c r="B30" s="16">
        <v>50</v>
      </c>
      <c r="C30" s="16"/>
      <c r="D30" s="16">
        <v>99</v>
      </c>
      <c r="E30" s="16"/>
      <c r="F30" s="12" t="s">
        <v>30</v>
      </c>
      <c r="G30" s="17">
        <v>5000</v>
      </c>
      <c r="H30" s="17"/>
    </row>
    <row r="31" spans="2:12" ht="40.5" customHeight="1" x14ac:dyDescent="0.45"/>
    <row r="32" spans="2:12" ht="40.5" customHeight="1" x14ac:dyDescent="0.45"/>
    <row r="33" ht="40.5" customHeight="1" x14ac:dyDescent="0.45"/>
    <row r="34" ht="40.5" customHeight="1" x14ac:dyDescent="0.45"/>
    <row r="35" ht="40.5" customHeight="1" x14ac:dyDescent="0.45"/>
    <row r="36" ht="40.5" customHeight="1" x14ac:dyDescent="0.45"/>
    <row r="37" ht="40.5" customHeight="1" x14ac:dyDescent="0.45"/>
    <row r="38" ht="40.5" customHeight="1" x14ac:dyDescent="0.45"/>
    <row r="39" ht="24.75" customHeight="1" x14ac:dyDescent="0.45"/>
  </sheetData>
  <sheetProtection algorithmName="SHA-512" hashValue="vU0KUHu6C2HCZxbI81p65Xw9z5EXRJXVxDymWMBWZ9+yYVUTwx9oIoIiK306z/o3pw3ywI0n6W8Q/d1jtaG9PQ==" saltValue="j93lDxzMaTpR5C/jyWUHew==" spinCount="100000" sheet="1" objects="1" scenarios="1"/>
  <mergeCells count="22">
    <mergeCell ref="B21:C21"/>
    <mergeCell ref="D21:E21"/>
    <mergeCell ref="F21:G21"/>
    <mergeCell ref="H21:I21"/>
    <mergeCell ref="B22:C22"/>
    <mergeCell ref="D22:E22"/>
    <mergeCell ref="F22:G22"/>
    <mergeCell ref="H22:I22"/>
    <mergeCell ref="B26:E26"/>
    <mergeCell ref="B27:C27"/>
    <mergeCell ref="D27:E27"/>
    <mergeCell ref="G27:H27"/>
    <mergeCell ref="B28:C28"/>
    <mergeCell ref="D28:E28"/>
    <mergeCell ref="G28:H28"/>
    <mergeCell ref="J28:K28"/>
    <mergeCell ref="B29:C29"/>
    <mergeCell ref="D29:E29"/>
    <mergeCell ref="G29:H29"/>
    <mergeCell ref="B30:C30"/>
    <mergeCell ref="D30:E30"/>
    <mergeCell ref="G30:H30"/>
  </mergeCells>
  <phoneticPr fontId="2"/>
  <conditionalFormatting sqref="B28:B30 D28:D30 F28:G30">
    <cfRule type="expression" dxfId="0" priority="1">
      <formula>$J$28=$G28</formula>
    </cfRule>
  </conditionalFormatting>
  <pageMargins left="0.25" right="0.25" top="0.48" bottom="0.75" header="0.3" footer="0.3"/>
  <pageSetup paperSize="9" scale="5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イサク</vt:lpstr>
      <vt:lpstr>イサク!Print_Area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tkj23n0075@outlook.jp</dc:creator>
  <cp:lastModifiedBy>tkj23n0075@outlook.jp</cp:lastModifiedBy>
  <dcterms:created xsi:type="dcterms:W3CDTF">2024-09-25T01:48:35Z</dcterms:created>
  <dcterms:modified xsi:type="dcterms:W3CDTF">2024-10-02T23:39:35Z</dcterms:modified>
</cp:coreProperties>
</file>