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10\東京給与\26 企業型DC\マニュアル\従業員向け案内\最低賃金変更に伴う変更　2024.10\"/>
    </mc:Choice>
  </mc:AlternateContent>
  <xr:revisionPtr revIDLastSave="0" documentId="13_ncr:1_{AF979BF9-F080-44A6-86ED-4DDA9BB52159}" xr6:coauthVersionLast="47" xr6:coauthVersionMax="47" xr10:uidLastSave="{00000000-0000-0000-0000-000000000000}"/>
  <bookViews>
    <workbookView xWindow="-105" yWindow="-16320" windowWidth="29040" windowHeight="15720" xr2:uid="{5CD7E07D-0676-4113-B741-3ABD1E0255C9}"/>
  </bookViews>
  <sheets>
    <sheet name="イサク" sheetId="1" r:id="rId1"/>
  </sheets>
  <externalReferences>
    <externalReference r:id="rId2"/>
  </externalReferences>
  <definedNames>
    <definedName name="_xlnm.Print_Area" localSheetId="0">イサク!$B$1:$L$33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B33" i="1"/>
  <c r="D32" i="1"/>
  <c r="B32" i="1"/>
  <c r="D31" i="1"/>
  <c r="B31" i="1"/>
  <c r="D30" i="1"/>
  <c r="B30" i="1"/>
  <c r="D29" i="1"/>
  <c r="B29" i="1"/>
  <c r="D28" i="1"/>
  <c r="B28" i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K15" i="1"/>
  <c r="J20" i="1" s="1"/>
</calcChain>
</file>

<file path=xl/sharedStrings.xml><?xml version="1.0" encoding="utf-8"?>
<sst xmlns="http://schemas.openxmlformats.org/spreadsheetml/2006/main" count="41" uniqueCount="28">
  <si>
    <t>医療法人社団　東京桜十字</t>
    <rPh sb="0" eb="6">
      <t>イリョウホウジンシャダン</t>
    </rPh>
    <rPh sb="7" eb="9">
      <t>トウキョウ</t>
    </rPh>
    <rPh sb="9" eb="10">
      <t>サクラ</t>
    </rPh>
    <rPh sb="10" eb="12">
      <t>ジュウジ</t>
    </rPh>
    <phoneticPr fontId="3"/>
  </si>
  <si>
    <t>企業型確定拠出年金（企業型DC）の拠出限度額計算する表となります。</t>
    <rPh sb="0" eb="3">
      <t>キギョウガタ</t>
    </rPh>
    <rPh sb="3" eb="9">
      <t>カクテイキョシュツネンキン</t>
    </rPh>
    <rPh sb="10" eb="13">
      <t>キギョウガタ</t>
    </rPh>
    <rPh sb="17" eb="22">
      <t>キョシュツゲンドガク</t>
    </rPh>
    <rPh sb="22" eb="24">
      <t>ケイサン</t>
    </rPh>
    <rPh sb="26" eb="27">
      <t>ヒョウ</t>
    </rPh>
    <phoneticPr fontId="3"/>
  </si>
  <si>
    <t>拠出を検討している職員は、下記表に給与を当てはめて拠出できる限度額を確認してください。</t>
    <rPh sb="0" eb="2">
      <t>キョシュツ</t>
    </rPh>
    <rPh sb="3" eb="5">
      <t>ケントウ</t>
    </rPh>
    <rPh sb="9" eb="11">
      <t>ショクイン</t>
    </rPh>
    <rPh sb="13" eb="16">
      <t>カキヒョウ</t>
    </rPh>
    <rPh sb="17" eb="19">
      <t>キュウヨ</t>
    </rPh>
    <rPh sb="20" eb="21">
      <t>ア</t>
    </rPh>
    <rPh sb="25" eb="27">
      <t>キョシュツ</t>
    </rPh>
    <rPh sb="30" eb="33">
      <t>ゲンドガク</t>
    </rPh>
    <rPh sb="34" eb="36">
      <t>カクニン</t>
    </rPh>
    <phoneticPr fontId="3"/>
  </si>
  <si>
    <t>※拠出限度額を超えて拠出することは出来ません。</t>
    <rPh sb="1" eb="3">
      <t>キョシュツ</t>
    </rPh>
    <rPh sb="3" eb="5">
      <t>ゲンド</t>
    </rPh>
    <rPh sb="5" eb="6">
      <t>ガク</t>
    </rPh>
    <rPh sb="7" eb="8">
      <t>コ</t>
    </rPh>
    <rPh sb="10" eb="12">
      <t>キョシュツ</t>
    </rPh>
    <rPh sb="17" eb="19">
      <t>デキ</t>
    </rPh>
    <phoneticPr fontId="3"/>
  </si>
  <si>
    <t>手順①</t>
    <rPh sb="0" eb="2">
      <t>テジュン</t>
    </rPh>
    <phoneticPr fontId="3"/>
  </si>
  <si>
    <t>給与の合計額を、下記の表で算出します。</t>
    <rPh sb="0" eb="2">
      <t>キュウヨ</t>
    </rPh>
    <rPh sb="3" eb="6">
      <t>ゴウケイガク</t>
    </rPh>
    <rPh sb="8" eb="10">
      <t>カキ</t>
    </rPh>
    <rPh sb="11" eb="12">
      <t>ヒョウ</t>
    </rPh>
    <rPh sb="13" eb="15">
      <t>サンシュツ</t>
    </rPh>
    <phoneticPr fontId="3"/>
  </si>
  <si>
    <t>給与合計額の計算には表に記載された項目のみです。記載されていない手当は計算に含みません。</t>
    <rPh sb="0" eb="2">
      <t>キュウヨ</t>
    </rPh>
    <rPh sb="2" eb="5">
      <t>ゴウケイガク</t>
    </rPh>
    <rPh sb="6" eb="8">
      <t>ケイサン</t>
    </rPh>
    <rPh sb="10" eb="11">
      <t>ヒョウ</t>
    </rPh>
    <rPh sb="12" eb="14">
      <t>キサイ</t>
    </rPh>
    <rPh sb="17" eb="19">
      <t>コウモク</t>
    </rPh>
    <phoneticPr fontId="3"/>
  </si>
  <si>
    <t>手順②</t>
    <rPh sb="0" eb="2">
      <t>テジュン</t>
    </rPh>
    <phoneticPr fontId="3"/>
  </si>
  <si>
    <t>給与合計額を拠出限度額早見表に照らし合わせて、限度額を確認してみましょう。</t>
    <rPh sb="0" eb="2">
      <t>キュウヨ</t>
    </rPh>
    <rPh sb="2" eb="5">
      <t>ゴウケイガク</t>
    </rPh>
    <rPh sb="6" eb="8">
      <t>キョシュツ</t>
    </rPh>
    <rPh sb="8" eb="14">
      <t>ゲンドガクハヤミヒョウ</t>
    </rPh>
    <rPh sb="15" eb="16">
      <t>テ</t>
    </rPh>
    <rPh sb="18" eb="19">
      <t>ア</t>
    </rPh>
    <rPh sb="23" eb="26">
      <t>ゲンドガク</t>
    </rPh>
    <rPh sb="27" eb="29">
      <t>カクニン</t>
    </rPh>
    <phoneticPr fontId="3"/>
  </si>
  <si>
    <t>エクセルで、利用する場合は、給与を入力するだけで、拠出限度額が表示されます。</t>
    <rPh sb="6" eb="8">
      <t>リヨウ</t>
    </rPh>
    <rPh sb="10" eb="12">
      <t>バアイ</t>
    </rPh>
    <rPh sb="14" eb="16">
      <t>キュウヨ</t>
    </rPh>
    <rPh sb="17" eb="19">
      <t>ニュウリョク</t>
    </rPh>
    <rPh sb="25" eb="27">
      <t>キョシュツ</t>
    </rPh>
    <rPh sb="27" eb="30">
      <t>ゲンドガク</t>
    </rPh>
    <rPh sb="31" eb="33">
      <t>ヒョウジ</t>
    </rPh>
    <phoneticPr fontId="3"/>
  </si>
  <si>
    <t>１．給与</t>
    <rPh sb="2" eb="4">
      <t>キュウヨ</t>
    </rPh>
    <phoneticPr fontId="3"/>
  </si>
  <si>
    <t>本給</t>
  </si>
  <si>
    <t>ﾗｲﾌﾃﾞｻﾞｲﾝ
手当</t>
    <rPh sb="10" eb="12">
      <t>テアテ</t>
    </rPh>
    <phoneticPr fontId="3"/>
  </si>
  <si>
    <t>職能給</t>
  </si>
  <si>
    <t>職務手当</t>
  </si>
  <si>
    <t>地域手当</t>
  </si>
  <si>
    <t>役職手当</t>
  </si>
  <si>
    <t>資格手当</t>
  </si>
  <si>
    <t>専任手当</t>
    <rPh sb="0" eb="2">
      <t>センニン</t>
    </rPh>
    <rPh sb="2" eb="4">
      <t>テアテ</t>
    </rPh>
    <phoneticPr fontId="3"/>
  </si>
  <si>
    <t>合計</t>
    <rPh sb="0" eb="2">
      <t>ゴウケイ</t>
    </rPh>
    <phoneticPr fontId="3"/>
  </si>
  <si>
    <t>２．＜拠出限度額早見表＞</t>
    <rPh sb="3" eb="5">
      <t>キョシュツ</t>
    </rPh>
    <rPh sb="5" eb="11">
      <t>ゲンドガクハヤミヒョウ</t>
    </rPh>
    <phoneticPr fontId="3"/>
  </si>
  <si>
    <t>給与合計額</t>
    <rPh sb="0" eb="2">
      <t>キュウヨ</t>
    </rPh>
    <rPh sb="2" eb="5">
      <t>ゴウケイガク</t>
    </rPh>
    <phoneticPr fontId="3"/>
  </si>
  <si>
    <t>以上</t>
    <rPh sb="0" eb="2">
      <t>イジョウ</t>
    </rPh>
    <phoneticPr fontId="3"/>
  </si>
  <si>
    <t>以下</t>
    <rPh sb="0" eb="2">
      <t>イカ</t>
    </rPh>
    <phoneticPr fontId="3"/>
  </si>
  <si>
    <t>拠出限度額</t>
    <rPh sb="0" eb="2">
      <t>キョシュツ</t>
    </rPh>
    <rPh sb="2" eb="4">
      <t>ゲンド</t>
    </rPh>
    <rPh sb="4" eb="5">
      <t>ガク</t>
    </rPh>
    <phoneticPr fontId="3"/>
  </si>
  <si>
    <t>あなたの拠出限度額は、</t>
    <rPh sb="6" eb="8">
      <t>ゲンド</t>
    </rPh>
    <phoneticPr fontId="3"/>
  </si>
  <si>
    <t>⇒</t>
    <phoneticPr fontId="3"/>
  </si>
  <si>
    <t>です。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</si>
</sst>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u/>
      <sz val="16"/>
      <color rgb="FFFF0000"/>
      <name val="游ゴシック"/>
      <family val="3"/>
      <charset val="128"/>
      <scheme val="minor"/>
    </font>
    <font>
      <b/>
      <u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38" fontId="6" fillId="0" borderId="4" xfId="1" applyFont="1" applyBorder="1">
      <alignment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38" fontId="10" fillId="2" borderId="1" xfId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38" fontId="13" fillId="0" borderId="1" xfId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right" vertical="center"/>
    </xf>
    <xf numFmtId="176" fontId="14" fillId="3" borderId="15" xfId="0" applyNumberFormat="1" applyFont="1" applyFill="1" applyBorder="1" applyAlignment="1">
      <alignment horizontal="center" vertical="center"/>
    </xf>
    <xf numFmtId="176" fontId="14" fillId="3" borderId="16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38" fontId="6" fillId="0" borderId="1" xfId="1" applyFont="1" applyBorder="1" applyProtection="1">
      <alignment vertical="center"/>
      <protection locked="0"/>
    </xf>
    <xf numFmtId="38" fontId="6" fillId="0" borderId="2" xfId="1" applyFont="1" applyBorder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2.10\&#26481;&#20140;&#32102;&#19982;\26%20&#20225;&#26989;&#22411;DC\&#12510;&#12491;&#12517;&#12450;&#12523;\&#24467;&#26989;&#21729;&#21521;&#12369;&#26696;&#20869;\&#26368;&#20302;&#36035;&#37329;&#22793;&#26356;&#12395;&#20276;&#12358;&#22793;&#26356;&#12288;2024.10\&#12304;&#26376;&#32102;&#32773;&#12305;&#65316;&#65315;&#25312;&#20986;&#38989;&#35336;&#31639;&#12288;2024.10&#65374;.xlsx" TargetMode="External"/><Relationship Id="rId1" Type="http://schemas.openxmlformats.org/officeDocument/2006/relationships/externalLinkPath" Target="&#12304;&#26376;&#32102;&#32773;&#12305;&#65316;&#65315;&#25312;&#20986;&#38989;&#35336;&#31639;&#12288;2024.10&#653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カブサク"/>
      <sheetName val="イサク"/>
      <sheetName val="桜十字HD"/>
      <sheetName val="リスト"/>
    </sheetNames>
    <sheetDataSet>
      <sheetData sheetId="0"/>
      <sheetData sheetId="1"/>
      <sheetData sheetId="2"/>
      <sheetData sheetId="3">
        <row r="3">
          <cell r="D3">
            <v>252710</v>
          </cell>
          <cell r="E3">
            <v>99999999</v>
          </cell>
          <cell r="F3">
            <v>55000</v>
          </cell>
        </row>
        <row r="4">
          <cell r="D4">
            <v>247710</v>
          </cell>
          <cell r="E4">
            <v>252709</v>
          </cell>
          <cell r="F4">
            <v>50000</v>
          </cell>
        </row>
        <row r="5">
          <cell r="D5">
            <v>242710</v>
          </cell>
          <cell r="E5">
            <v>247709</v>
          </cell>
          <cell r="F5">
            <v>45000</v>
          </cell>
        </row>
        <row r="6">
          <cell r="D6">
            <v>237710</v>
          </cell>
          <cell r="E6">
            <v>242709</v>
          </cell>
          <cell r="F6">
            <v>40000</v>
          </cell>
        </row>
        <row r="7">
          <cell r="D7">
            <v>232710</v>
          </cell>
          <cell r="E7">
            <v>237709</v>
          </cell>
          <cell r="F7">
            <v>35000</v>
          </cell>
        </row>
        <row r="8">
          <cell r="D8">
            <v>227710</v>
          </cell>
          <cell r="E8">
            <v>232709</v>
          </cell>
          <cell r="F8">
            <v>30000</v>
          </cell>
        </row>
        <row r="9">
          <cell r="D9">
            <v>222710</v>
          </cell>
          <cell r="E9">
            <v>227709</v>
          </cell>
          <cell r="F9">
            <v>25000</v>
          </cell>
        </row>
        <row r="10">
          <cell r="D10">
            <v>217710</v>
          </cell>
          <cell r="E10">
            <v>222709</v>
          </cell>
          <cell r="F10">
            <v>20000</v>
          </cell>
        </row>
        <row r="11">
          <cell r="D11">
            <v>212710</v>
          </cell>
          <cell r="E11">
            <v>217709</v>
          </cell>
          <cell r="F11">
            <v>15000</v>
          </cell>
        </row>
        <row r="12">
          <cell r="D12">
            <v>207710</v>
          </cell>
          <cell r="E12">
            <v>212709</v>
          </cell>
          <cell r="F12">
            <v>10000</v>
          </cell>
        </row>
        <row r="13">
          <cell r="D13">
            <v>202710</v>
          </cell>
          <cell r="E13">
            <v>207709</v>
          </cell>
          <cell r="F13">
            <v>5000</v>
          </cell>
        </row>
        <row r="14">
          <cell r="D14">
            <v>200710</v>
          </cell>
          <cell r="E14">
            <v>202709</v>
          </cell>
          <cell r="F14">
            <v>3000</v>
          </cell>
        </row>
        <row r="15">
          <cell r="D15">
            <v>198710</v>
          </cell>
          <cell r="E15">
            <v>200709</v>
          </cell>
          <cell r="F15">
            <v>1000</v>
          </cell>
        </row>
        <row r="16">
          <cell r="D16">
            <v>0</v>
          </cell>
          <cell r="E16">
            <v>198709</v>
          </cell>
          <cell r="F1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2E9B-32D0-4D1A-87D3-5FD6BBC84DEF}">
  <sheetPr>
    <tabColor rgb="FF00B050"/>
    <pageSetUpPr fitToPage="1"/>
  </sheetPr>
  <dimension ref="B1:O34"/>
  <sheetViews>
    <sheetView tabSelected="1" view="pageBreakPreview" zoomScale="70" zoomScaleNormal="100" zoomScaleSheetLayoutView="70" workbookViewId="0">
      <selection activeCell="E12" sqref="E12"/>
    </sheetView>
  </sheetViews>
  <sheetFormatPr defaultColWidth="9" defaultRowHeight="18" x14ac:dyDescent="0.45"/>
  <cols>
    <col min="1" max="1" width="3.8984375" style="2" customWidth="1"/>
    <col min="2" max="11" width="13.09765625" style="2" customWidth="1"/>
    <col min="12" max="12" width="8.5" style="2" customWidth="1"/>
    <col min="13" max="14" width="14.8984375" style="2" customWidth="1"/>
    <col min="15" max="15" width="5" style="3" bestFit="1" customWidth="1"/>
    <col min="16" max="16" width="14.8984375" style="2" customWidth="1"/>
    <col min="17" max="16384" width="9" style="2"/>
  </cols>
  <sheetData>
    <row r="1" spans="2:15" ht="42.75" customHeight="1" x14ac:dyDescent="0.45">
      <c r="B1" s="1" t="s">
        <v>0</v>
      </c>
    </row>
    <row r="2" spans="2:15" ht="19.5" customHeight="1" x14ac:dyDescent="0.45">
      <c r="B2" s="4"/>
    </row>
    <row r="3" spans="2:15" s="5" customFormat="1" ht="26.4" x14ac:dyDescent="0.45">
      <c r="B3" s="5" t="s">
        <v>1</v>
      </c>
      <c r="O3" s="6"/>
    </row>
    <row r="4" spans="2:15" s="5" customFormat="1" ht="26.4" x14ac:dyDescent="0.45">
      <c r="B4" s="5" t="s">
        <v>2</v>
      </c>
      <c r="O4" s="6"/>
    </row>
    <row r="5" spans="2:15" s="5" customFormat="1" ht="26.4" x14ac:dyDescent="0.45">
      <c r="B5" s="7" t="s">
        <v>3</v>
      </c>
      <c r="O5" s="6"/>
    </row>
    <row r="6" spans="2:15" s="5" customFormat="1" ht="22.5" customHeight="1" x14ac:dyDescent="0.45">
      <c r="B6" s="7"/>
      <c r="O6" s="6"/>
    </row>
    <row r="7" spans="2:15" s="5" customFormat="1" ht="26.4" x14ac:dyDescent="0.45">
      <c r="B7" s="8" t="s">
        <v>4</v>
      </c>
      <c r="C7" s="9" t="s">
        <v>5</v>
      </c>
      <c r="O7" s="6"/>
    </row>
    <row r="8" spans="2:15" s="5" customFormat="1" ht="26.4" x14ac:dyDescent="0.45">
      <c r="B8" s="8"/>
      <c r="C8" s="9" t="s">
        <v>6</v>
      </c>
      <c r="O8" s="6"/>
    </row>
    <row r="9" spans="2:15" s="5" customFormat="1" ht="26.4" x14ac:dyDescent="0.45">
      <c r="B9" s="8" t="s">
        <v>7</v>
      </c>
      <c r="C9" s="5" t="s">
        <v>8</v>
      </c>
      <c r="O9" s="6"/>
    </row>
    <row r="10" spans="2:15" s="5" customFormat="1" ht="26.4" x14ac:dyDescent="0.45">
      <c r="B10" s="8"/>
      <c r="C10" s="5" t="s">
        <v>9</v>
      </c>
      <c r="O10" s="6"/>
    </row>
    <row r="11" spans="2:15" s="5" customFormat="1" ht="21.75" customHeight="1" x14ac:dyDescent="0.45">
      <c r="B11" s="7"/>
      <c r="O11" s="6"/>
    </row>
    <row r="12" spans="2:15" s="5" customFormat="1" ht="21.75" customHeight="1" x14ac:dyDescent="0.45">
      <c r="B12" s="7"/>
      <c r="O12" s="6"/>
    </row>
    <row r="13" spans="2:15" ht="42.75" customHeight="1" thickBot="1" x14ac:dyDescent="0.7">
      <c r="B13" s="10" t="s">
        <v>10</v>
      </c>
    </row>
    <row r="14" spans="2:15" ht="44.4" x14ac:dyDescent="0.45">
      <c r="B14" s="11" t="s">
        <v>11</v>
      </c>
      <c r="C14" s="12" t="s">
        <v>12</v>
      </c>
      <c r="D14" s="11" t="s">
        <v>13</v>
      </c>
      <c r="E14" s="11" t="s">
        <v>14</v>
      </c>
      <c r="F14" s="11" t="s">
        <v>15</v>
      </c>
      <c r="G14" s="11" t="s">
        <v>16</v>
      </c>
      <c r="H14" s="11" t="s">
        <v>17</v>
      </c>
      <c r="I14" s="11" t="s">
        <v>18</v>
      </c>
      <c r="J14" s="13"/>
      <c r="K14" s="14" t="s">
        <v>19</v>
      </c>
    </row>
    <row r="15" spans="2:15" ht="32.25" customHeight="1" thickBot="1" x14ac:dyDescent="0.5">
      <c r="B15" s="38"/>
      <c r="C15" s="38"/>
      <c r="D15" s="38"/>
      <c r="E15" s="38"/>
      <c r="F15" s="38"/>
      <c r="G15" s="38"/>
      <c r="H15" s="38"/>
      <c r="I15" s="38"/>
      <c r="J15" s="39"/>
      <c r="K15" s="15">
        <f>SUM(B15:J15)</f>
        <v>0</v>
      </c>
    </row>
    <row r="16" spans="2:15" ht="32.25" customHeight="1" x14ac:dyDescent="0.45"/>
    <row r="17" spans="2:15" ht="32.25" customHeight="1" thickBot="1" x14ac:dyDescent="0.5">
      <c r="B17" s="1" t="s">
        <v>20</v>
      </c>
    </row>
    <row r="18" spans="2:15" s="19" customFormat="1" ht="32.25" customHeight="1" x14ac:dyDescent="0.45">
      <c r="B18" s="16" t="s">
        <v>21</v>
      </c>
      <c r="C18" s="17"/>
      <c r="D18" s="17"/>
      <c r="E18" s="18"/>
      <c r="O18" s="20"/>
    </row>
    <row r="19" spans="2:15" s="19" customFormat="1" ht="32.25" customHeight="1" thickBot="1" x14ac:dyDescent="0.5">
      <c r="B19" s="21" t="s">
        <v>22</v>
      </c>
      <c r="C19" s="22"/>
      <c r="D19" s="22" t="s">
        <v>23</v>
      </c>
      <c r="E19" s="23"/>
      <c r="F19" s="24"/>
      <c r="G19" s="25" t="s">
        <v>24</v>
      </c>
      <c r="H19" s="25"/>
      <c r="J19" s="26" t="s">
        <v>25</v>
      </c>
      <c r="L19" s="27"/>
      <c r="O19" s="20"/>
    </row>
    <row r="20" spans="2:15" ht="40.5" customHeight="1" thickBot="1" x14ac:dyDescent="0.5">
      <c r="B20" s="28">
        <f>[1]リスト!D3</f>
        <v>252710</v>
      </c>
      <c r="C20" s="29"/>
      <c r="D20" s="30">
        <f>[1]リスト!E3</f>
        <v>99999999</v>
      </c>
      <c r="E20" s="30"/>
      <c r="F20" s="31" t="s">
        <v>26</v>
      </c>
      <c r="G20" s="32">
        <v>55000</v>
      </c>
      <c r="H20" s="32"/>
      <c r="J20" s="33">
        <f>_xlfn.XLOOKUP($K15,[1]リスト!$D$3:$D$16,[1]リスト!$F$3:$F$16,,-1,1)</f>
        <v>0</v>
      </c>
      <c r="K20" s="34"/>
      <c r="L20" s="5" t="s">
        <v>27</v>
      </c>
    </row>
    <row r="21" spans="2:15" ht="40.5" customHeight="1" x14ac:dyDescent="0.45">
      <c r="B21" s="35">
        <f>[1]リスト!D4</f>
        <v>247710</v>
      </c>
      <c r="C21" s="36"/>
      <c r="D21" s="30">
        <f>[1]リスト!E4</f>
        <v>252709</v>
      </c>
      <c r="E21" s="30"/>
      <c r="F21" s="31" t="s">
        <v>26</v>
      </c>
      <c r="G21" s="32">
        <v>50000</v>
      </c>
      <c r="H21" s="32"/>
    </row>
    <row r="22" spans="2:15" ht="40.5" customHeight="1" x14ac:dyDescent="0.45">
      <c r="B22" s="35">
        <f>[1]リスト!D5</f>
        <v>242710</v>
      </c>
      <c r="C22" s="36"/>
      <c r="D22" s="30">
        <f>[1]リスト!E5</f>
        <v>247709</v>
      </c>
      <c r="E22" s="30"/>
      <c r="F22" s="31" t="s">
        <v>26</v>
      </c>
      <c r="G22" s="32">
        <v>45000</v>
      </c>
      <c r="H22" s="32"/>
    </row>
    <row r="23" spans="2:15" ht="40.5" customHeight="1" x14ac:dyDescent="0.45">
      <c r="B23" s="35">
        <f>[1]リスト!D6</f>
        <v>237710</v>
      </c>
      <c r="C23" s="36"/>
      <c r="D23" s="30">
        <f>[1]リスト!E6</f>
        <v>242709</v>
      </c>
      <c r="E23" s="30"/>
      <c r="F23" s="31" t="s">
        <v>26</v>
      </c>
      <c r="G23" s="32">
        <v>40000</v>
      </c>
      <c r="H23" s="32"/>
    </row>
    <row r="24" spans="2:15" ht="40.5" customHeight="1" x14ac:dyDescent="0.45">
      <c r="B24" s="35">
        <f>[1]リスト!D7</f>
        <v>232710</v>
      </c>
      <c r="C24" s="36"/>
      <c r="D24" s="30">
        <f>[1]リスト!E7</f>
        <v>237709</v>
      </c>
      <c r="E24" s="30"/>
      <c r="F24" s="31" t="s">
        <v>26</v>
      </c>
      <c r="G24" s="32">
        <v>35000</v>
      </c>
      <c r="H24" s="32"/>
    </row>
    <row r="25" spans="2:15" ht="40.5" customHeight="1" x14ac:dyDescent="0.45">
      <c r="B25" s="35">
        <f>[1]リスト!D8</f>
        <v>227710</v>
      </c>
      <c r="C25" s="36"/>
      <c r="D25" s="30">
        <f>[1]リスト!E8</f>
        <v>232709</v>
      </c>
      <c r="E25" s="30"/>
      <c r="F25" s="31" t="s">
        <v>26</v>
      </c>
      <c r="G25" s="32">
        <v>30000</v>
      </c>
      <c r="H25" s="32"/>
    </row>
    <row r="26" spans="2:15" ht="40.5" customHeight="1" x14ac:dyDescent="0.45">
      <c r="B26" s="35">
        <f>[1]リスト!D9</f>
        <v>222710</v>
      </c>
      <c r="C26" s="36"/>
      <c r="D26" s="30">
        <f>[1]リスト!E9</f>
        <v>227709</v>
      </c>
      <c r="E26" s="30"/>
      <c r="F26" s="31" t="s">
        <v>26</v>
      </c>
      <c r="G26" s="32">
        <v>25000</v>
      </c>
      <c r="H26" s="32"/>
    </row>
    <row r="27" spans="2:15" ht="40.5" customHeight="1" x14ac:dyDescent="0.45">
      <c r="B27" s="35">
        <f>[1]リスト!D10</f>
        <v>217710</v>
      </c>
      <c r="C27" s="36"/>
      <c r="D27" s="30">
        <f>[1]リスト!E10</f>
        <v>222709</v>
      </c>
      <c r="E27" s="30"/>
      <c r="F27" s="31" t="s">
        <v>26</v>
      </c>
      <c r="G27" s="32">
        <v>20000</v>
      </c>
      <c r="H27" s="32"/>
    </row>
    <row r="28" spans="2:15" ht="40.5" customHeight="1" x14ac:dyDescent="0.45">
      <c r="B28" s="35">
        <f>[1]リスト!D11</f>
        <v>212710</v>
      </c>
      <c r="C28" s="36"/>
      <c r="D28" s="30">
        <f>[1]リスト!E11</f>
        <v>217709</v>
      </c>
      <c r="E28" s="30"/>
      <c r="F28" s="31" t="s">
        <v>26</v>
      </c>
      <c r="G28" s="32">
        <v>15000</v>
      </c>
      <c r="H28" s="32"/>
    </row>
    <row r="29" spans="2:15" ht="40.5" customHeight="1" x14ac:dyDescent="0.45">
      <c r="B29" s="35">
        <f>[1]リスト!D12</f>
        <v>207710</v>
      </c>
      <c r="C29" s="36"/>
      <c r="D29" s="30">
        <f>[1]リスト!E12</f>
        <v>212709</v>
      </c>
      <c r="E29" s="30"/>
      <c r="F29" s="31" t="s">
        <v>26</v>
      </c>
      <c r="G29" s="32">
        <v>10000</v>
      </c>
      <c r="H29" s="32"/>
    </row>
    <row r="30" spans="2:15" ht="40.5" customHeight="1" x14ac:dyDescent="0.45">
      <c r="B30" s="35">
        <f>[1]リスト!D13</f>
        <v>202710</v>
      </c>
      <c r="C30" s="36"/>
      <c r="D30" s="30">
        <f>[1]リスト!E13</f>
        <v>207709</v>
      </c>
      <c r="E30" s="30"/>
      <c r="F30" s="31" t="s">
        <v>26</v>
      </c>
      <c r="G30" s="32">
        <v>5000</v>
      </c>
      <c r="H30" s="32"/>
    </row>
    <row r="31" spans="2:15" ht="40.5" customHeight="1" x14ac:dyDescent="0.45">
      <c r="B31" s="35">
        <f>[1]リスト!D14</f>
        <v>200710</v>
      </c>
      <c r="C31" s="36"/>
      <c r="D31" s="30">
        <f>[1]リスト!E14</f>
        <v>202709</v>
      </c>
      <c r="E31" s="30"/>
      <c r="F31" s="31" t="s">
        <v>26</v>
      </c>
      <c r="G31" s="32">
        <v>3000</v>
      </c>
      <c r="H31" s="32"/>
    </row>
    <row r="32" spans="2:15" ht="40.5" customHeight="1" x14ac:dyDescent="0.45">
      <c r="B32" s="35">
        <f>[1]リスト!D15</f>
        <v>198710</v>
      </c>
      <c r="C32" s="36"/>
      <c r="D32" s="30">
        <f>[1]リスト!E15</f>
        <v>200709</v>
      </c>
      <c r="E32" s="30"/>
      <c r="F32" s="31" t="s">
        <v>26</v>
      </c>
      <c r="G32" s="32">
        <v>1000</v>
      </c>
      <c r="H32" s="32"/>
    </row>
    <row r="33" spans="2:8" ht="40.5" customHeight="1" x14ac:dyDescent="0.45">
      <c r="B33" s="35">
        <f>[1]リスト!D16</f>
        <v>0</v>
      </c>
      <c r="C33" s="36"/>
      <c r="D33" s="30">
        <f>[1]リスト!E16</f>
        <v>198709</v>
      </c>
      <c r="E33" s="30"/>
      <c r="F33" s="31" t="s">
        <v>26</v>
      </c>
      <c r="G33" s="37">
        <v>0</v>
      </c>
      <c r="H33" s="37"/>
    </row>
    <row r="34" spans="2:8" ht="24.75" customHeight="1" x14ac:dyDescent="0.45"/>
  </sheetData>
  <sheetProtection algorithmName="SHA-512" hashValue="JuvYoFOHTrHxMIrTHKi5P1KgQmXKd6SwUD7u0AxRiETeYgkIY1gFvxgvk6fesSOjTsHXkiRfHkdHMC35cXUayw==" saltValue="3KmdNl7N8+DDy2D1O7S9eA==" spinCount="100000" sheet="1" objects="1" scenarios="1"/>
  <mergeCells count="47">
    <mergeCell ref="B33:C33"/>
    <mergeCell ref="D33:E33"/>
    <mergeCell ref="G33:H33"/>
    <mergeCell ref="B31:C31"/>
    <mergeCell ref="D31:E31"/>
    <mergeCell ref="G31:H31"/>
    <mergeCell ref="B32:C32"/>
    <mergeCell ref="D32:E32"/>
    <mergeCell ref="G32:H32"/>
    <mergeCell ref="B29:C29"/>
    <mergeCell ref="D29:E29"/>
    <mergeCell ref="G29:H29"/>
    <mergeCell ref="B30:C30"/>
    <mergeCell ref="D30:E30"/>
    <mergeCell ref="G30:H30"/>
    <mergeCell ref="B27:C27"/>
    <mergeCell ref="D27:E27"/>
    <mergeCell ref="G27:H27"/>
    <mergeCell ref="B28:C28"/>
    <mergeCell ref="D28:E28"/>
    <mergeCell ref="G28:H28"/>
    <mergeCell ref="B25:C25"/>
    <mergeCell ref="D25:E25"/>
    <mergeCell ref="G25:H25"/>
    <mergeCell ref="B26:C26"/>
    <mergeCell ref="D26:E26"/>
    <mergeCell ref="G26:H26"/>
    <mergeCell ref="B23:C23"/>
    <mergeCell ref="D23:E23"/>
    <mergeCell ref="G23:H23"/>
    <mergeCell ref="B24:C24"/>
    <mergeCell ref="D24:E24"/>
    <mergeCell ref="G24:H24"/>
    <mergeCell ref="J20:K20"/>
    <mergeCell ref="B21:C21"/>
    <mergeCell ref="D21:E21"/>
    <mergeCell ref="G21:H21"/>
    <mergeCell ref="B22:C22"/>
    <mergeCell ref="D22:E22"/>
    <mergeCell ref="G22:H22"/>
    <mergeCell ref="B18:E18"/>
    <mergeCell ref="B19:C19"/>
    <mergeCell ref="D19:E19"/>
    <mergeCell ref="G19:H19"/>
    <mergeCell ref="B20:C20"/>
    <mergeCell ref="D20:E20"/>
    <mergeCell ref="G20:H20"/>
  </mergeCells>
  <phoneticPr fontId="3"/>
  <conditionalFormatting sqref="B20:B33 D20:D33">
    <cfRule type="expression" dxfId="1" priority="1">
      <formula>$K$20=$G20</formula>
    </cfRule>
  </conditionalFormatting>
  <conditionalFormatting sqref="F20:G33">
    <cfRule type="expression" dxfId="0" priority="2">
      <formula>$J$20=$G20</formula>
    </cfRule>
  </conditionalFormatting>
  <pageMargins left="0.25" right="0.25" top="0.48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イサク</vt:lpstr>
      <vt:lpstr>イサク!Print_Area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tkj23n0075@outlook.jp</dc:creator>
  <cp:lastModifiedBy>tkj23n0075@outlook.jp</cp:lastModifiedBy>
  <dcterms:created xsi:type="dcterms:W3CDTF">2024-09-25T01:47:09Z</dcterms:created>
  <dcterms:modified xsi:type="dcterms:W3CDTF">2024-09-25T01:48:02Z</dcterms:modified>
</cp:coreProperties>
</file>